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7.IASSIST-19252\Documents\Uni computer\ACCT 11081\"/>
    </mc:Choice>
  </mc:AlternateContent>
  <bookViews>
    <workbookView xWindow="0" yWindow="0" windowWidth="20490" windowHeight="7755" activeTab="1"/>
  </bookViews>
  <sheets>
    <sheet name="Transactions" sheetId="1" r:id="rId1"/>
    <sheet name="PL" sheetId="4" r:id="rId2"/>
  </sheets>
  <definedNames>
    <definedName name="_xlnm._FilterDatabase" localSheetId="0" hidden="1">Transactions!$A$1:$D$140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2" i="4" l="1"/>
  <c r="B16" i="4"/>
  <c r="A16" i="4"/>
  <c r="B15" i="4"/>
  <c r="A15" i="4"/>
  <c r="B14" i="4"/>
  <c r="A14" i="4"/>
  <c r="B13" i="4"/>
  <c r="A13" i="4"/>
  <c r="A12" i="4"/>
  <c r="B11" i="4"/>
  <c r="A11" i="4"/>
  <c r="B10" i="4"/>
  <c r="A10" i="4"/>
  <c r="B6" i="4"/>
  <c r="A6" i="4"/>
  <c r="B17" i="4" l="1"/>
  <c r="B7" i="4"/>
  <c r="C13" i="4" l="1"/>
  <c r="C14" i="4"/>
  <c r="C17" i="4"/>
  <c r="C16" i="4"/>
  <c r="C11" i="4"/>
  <c r="C10" i="4"/>
  <c r="B19" i="4"/>
  <c r="D19" i="4" s="1"/>
  <c r="C12" i="4"/>
  <c r="C15" i="4"/>
  <c r="C7" i="4"/>
  <c r="C6" i="4"/>
  <c r="C19" i="4" l="1"/>
</calcChain>
</file>

<file path=xl/sharedStrings.xml><?xml version="1.0" encoding="utf-8"?>
<sst xmlns="http://schemas.openxmlformats.org/spreadsheetml/2006/main" count="77" uniqueCount="42">
  <si>
    <t>Date</t>
  </si>
  <si>
    <t>My Chart of Accounts</t>
  </si>
  <si>
    <t>Income Statement</t>
  </si>
  <si>
    <t>INCOME</t>
  </si>
  <si>
    <t>EXPENSE</t>
  </si>
  <si>
    <t>$</t>
  </si>
  <si>
    <t>TOTAL INCOME</t>
  </si>
  <si>
    <t>TOTAL EXPENSES</t>
  </si>
  <si>
    <t>Profit / (Loss) for the period</t>
  </si>
  <si>
    <t>Amount</t>
  </si>
  <si>
    <t>Note</t>
  </si>
  <si>
    <t>Catergory in my chart of accounts</t>
  </si>
  <si>
    <t>ERGON ENERGY QUEENSL     BRISBANE</t>
  </si>
  <si>
    <t>2001 - Electricity Expense</t>
  </si>
  <si>
    <t>WOOLWORTHS W2587         PARK AVENUE</t>
  </si>
  <si>
    <t>2003 - Grocheries Expense</t>
  </si>
  <si>
    <t>Loan Repayment LN REPAY 694544706</t>
  </si>
  <si>
    <t>2005 - Home loan expense</t>
  </si>
  <si>
    <t>WHISK TAPPAS PTY LTD     YEPPOON</t>
  </si>
  <si>
    <t>ALDI STORES - BRENDALE   ALLENSTOWN</t>
  </si>
  <si>
    <t>DOMINIC C DOBLO          THE COMMON  QLD</t>
  </si>
  <si>
    <t>Hungry Jacks             Rockhampton AUS</t>
  </si>
  <si>
    <t>BOOST JUICE PTY LTD      CHADSTONE   VIC</t>
  </si>
  <si>
    <t>ZAMBRERO                 ROCKHAMPTON QLD</t>
  </si>
  <si>
    <t>BUPA HI P T PHI          MELBOURNE   VIC</t>
  </si>
  <si>
    <t>2004 - Health Insurance expense</t>
  </si>
  <si>
    <t>CAPTAIN NEMO'S SUBMA     ROCKHAMPTON QLD</t>
  </si>
  <si>
    <t>BP NORTH ROCKHAMPTON 7   ROCKHAMPTON QLD</t>
  </si>
  <si>
    <t>2002 - Fuel expense</t>
  </si>
  <si>
    <t>ALLIANZ INSURE C6        SYDNEY      NSW</t>
  </si>
  <si>
    <t>1001 - Income - Wages</t>
  </si>
  <si>
    <t>2007 - Eating out/Entertainment Expense</t>
  </si>
  <si>
    <t>1000 - Revenue</t>
  </si>
  <si>
    <t>2000 - Expenses</t>
  </si>
  <si>
    <t>3000 - Assets</t>
  </si>
  <si>
    <t>4000 - Liabilities</t>
  </si>
  <si>
    <t>5000 - Equity</t>
  </si>
  <si>
    <t>3001 - Cash in bank</t>
  </si>
  <si>
    <t>Tahleetha Walters</t>
  </si>
  <si>
    <t>For the month ended 31 March 2020</t>
  </si>
  <si>
    <t>Direct Credit 342052 CAP</t>
  </si>
  <si>
    <t>2006 - Home Insurance 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</si>
</sst>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BFF6"/>
        <bgColor indexed="64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44" fontId="0" fillId="0" borderId="0" xfId="1" applyFont="1" applyAlignment="1">
      <alignment horizontal="center"/>
    </xf>
    <xf numFmtId="0" fontId="0" fillId="0" borderId="0" xfId="0" applyFont="1" applyAlignment="1">
      <alignment horizontal="left" vertical="center"/>
    </xf>
    <xf numFmtId="0" fontId="0" fillId="0" borderId="0" xfId="0" applyFont="1"/>
    <xf numFmtId="14" fontId="0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/>
    </xf>
    <xf numFmtId="14" fontId="0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Border="1"/>
    <xf numFmtId="0" fontId="0" fillId="0" borderId="0" xfId="0" applyFont="1" applyFill="1" applyBorder="1"/>
    <xf numFmtId="0" fontId="0" fillId="0" borderId="0" xfId="0" applyFont="1" applyFill="1"/>
    <xf numFmtId="44" fontId="0" fillId="0" borderId="0" xfId="1" applyFont="1" applyFill="1" applyBorder="1"/>
    <xf numFmtId="0" fontId="2" fillId="0" borderId="0" xfId="0" applyFont="1" applyFill="1"/>
    <xf numFmtId="0" fontId="2" fillId="0" borderId="0" xfId="0" applyFont="1" applyFill="1" applyBorder="1" applyAlignment="1">
      <alignment horizontal="left" vertical="center"/>
    </xf>
    <xf numFmtId="2" fontId="0" fillId="0" borderId="0" xfId="0" applyNumberFormat="1" applyFont="1" applyFill="1"/>
    <xf numFmtId="44" fontId="0" fillId="0" borderId="0" xfId="0" applyNumberFormat="1" applyFont="1" applyFill="1" applyBorder="1"/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/>
    </xf>
    <xf numFmtId="0" fontId="0" fillId="2" borderId="0" xfId="0" applyFont="1" applyFill="1" applyBorder="1" applyAlignment="1">
      <alignment horizontal="left" vertical="center"/>
    </xf>
    <xf numFmtId="0" fontId="2" fillId="2" borderId="0" xfId="0" applyFont="1" applyFill="1" applyBorder="1"/>
    <xf numFmtId="0" fontId="0" fillId="2" borderId="0" xfId="0" applyFont="1" applyFill="1" applyBorder="1"/>
    <xf numFmtId="0" fontId="0" fillId="2" borderId="7" xfId="0" applyFill="1" applyBorder="1"/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2" borderId="8" xfId="0" applyFill="1" applyBorder="1"/>
    <xf numFmtId="0" fontId="2" fillId="2" borderId="7" xfId="0" applyFont="1" applyFill="1" applyBorder="1"/>
    <xf numFmtId="0" fontId="2" fillId="2" borderId="0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left" vertical="center"/>
    </xf>
    <xf numFmtId="44" fontId="0" fillId="2" borderId="0" xfId="1" applyFont="1" applyFill="1" applyBorder="1" applyAlignment="1">
      <alignment horizontal="center"/>
    </xf>
    <xf numFmtId="9" fontId="0" fillId="2" borderId="0" xfId="2" applyFont="1" applyFill="1" applyBorder="1"/>
    <xf numFmtId="0" fontId="0" fillId="2" borderId="7" xfId="0" applyFill="1" applyBorder="1" applyAlignment="1">
      <alignment horizontal="left" indent="3"/>
    </xf>
    <xf numFmtId="44" fontId="0" fillId="2" borderId="3" xfId="1" applyFont="1" applyFill="1" applyBorder="1" applyAlignment="1">
      <alignment horizontal="center"/>
    </xf>
    <xf numFmtId="9" fontId="0" fillId="2" borderId="3" xfId="2" applyFont="1" applyFill="1" applyBorder="1"/>
    <xf numFmtId="164" fontId="0" fillId="2" borderId="0" xfId="2" applyNumberFormat="1" applyFont="1" applyFill="1" applyBorder="1"/>
    <xf numFmtId="44" fontId="0" fillId="2" borderId="8" xfId="0" applyNumberFormat="1" applyFill="1" applyBorder="1"/>
    <xf numFmtId="164" fontId="0" fillId="2" borderId="3" xfId="2" applyNumberFormat="1" applyFont="1" applyFill="1" applyBorder="1"/>
    <xf numFmtId="44" fontId="2" fillId="2" borderId="2" xfId="1" applyFont="1" applyFill="1" applyBorder="1" applyAlignment="1">
      <alignment horizontal="center"/>
    </xf>
    <xf numFmtId="164" fontId="2" fillId="2" borderId="2" xfId="0" applyNumberFormat="1" applyFont="1" applyFill="1" applyBorder="1"/>
    <xf numFmtId="164" fontId="2" fillId="2" borderId="8" xfId="2" applyNumberFormat="1" applyFont="1" applyFill="1" applyBorder="1"/>
    <xf numFmtId="0" fontId="0" fillId="2" borderId="9" xfId="0" applyFill="1" applyBorder="1"/>
    <xf numFmtId="44" fontId="0" fillId="2" borderId="10" xfId="1" applyFont="1" applyFill="1" applyBorder="1" applyAlignment="1">
      <alignment horizontal="center"/>
    </xf>
    <xf numFmtId="0" fontId="0" fillId="2" borderId="10" xfId="0" applyFill="1" applyBorder="1"/>
    <xf numFmtId="0" fontId="0" fillId="2" borderId="1" xfId="0" applyFill="1" applyBorder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DBFF6"/>
      <color rgb="FFFCB0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0"/>
  <sheetViews>
    <sheetView zoomScale="90" zoomScaleNormal="90" workbookViewId="0">
      <selection activeCell="F18" sqref="F18"/>
    </sheetView>
  </sheetViews>
  <sheetFormatPr defaultRowHeight="15" x14ac:dyDescent="0.25"/>
  <cols>
    <col min="1" max="1" width="11.5703125" style="5" bestFit="1" customWidth="1"/>
    <col min="2" max="2" width="9.85546875" style="5" bestFit="1" customWidth="1"/>
    <col min="3" max="3" width="46.7109375" style="5" bestFit="1" customWidth="1"/>
    <col min="4" max="4" width="38" style="5" bestFit="1" customWidth="1"/>
    <col min="5" max="5" width="9.140625" style="5"/>
    <col min="6" max="6" width="38.28515625" style="5" bestFit="1" customWidth="1"/>
    <col min="7" max="7" width="30.140625" style="5" bestFit="1" customWidth="1"/>
    <col min="8" max="16384" width="9.140625" style="5"/>
  </cols>
  <sheetData>
    <row r="1" spans="1:6" x14ac:dyDescent="0.25">
      <c r="A1" s="9" t="s">
        <v>0</v>
      </c>
      <c r="B1" s="9" t="s">
        <v>9</v>
      </c>
      <c r="C1" s="9" t="s">
        <v>10</v>
      </c>
      <c r="D1" s="9" t="s">
        <v>11</v>
      </c>
      <c r="F1" s="18" t="s">
        <v>1</v>
      </c>
    </row>
    <row r="2" spans="1:6" x14ac:dyDescent="0.25">
      <c r="A2" s="6">
        <v>43903</v>
      </c>
      <c r="B2" s="4">
        <v>-34</v>
      </c>
      <c r="C2" s="4" t="s">
        <v>12</v>
      </c>
      <c r="D2" s="4" t="s">
        <v>13</v>
      </c>
      <c r="F2" s="19" t="s">
        <v>32</v>
      </c>
    </row>
    <row r="3" spans="1:6" x14ac:dyDescent="0.25">
      <c r="A3" s="6">
        <v>43903</v>
      </c>
      <c r="B3" s="4">
        <v>-113.69</v>
      </c>
      <c r="C3" s="4" t="s">
        <v>14</v>
      </c>
      <c r="D3" s="4" t="s">
        <v>15</v>
      </c>
      <c r="F3" s="20" t="s">
        <v>30</v>
      </c>
    </row>
    <row r="4" spans="1:6" x14ac:dyDescent="0.25">
      <c r="A4" s="6">
        <v>43903</v>
      </c>
      <c r="B4" s="4">
        <v>-250</v>
      </c>
      <c r="C4" s="4" t="s">
        <v>16</v>
      </c>
      <c r="D4" s="4" t="s">
        <v>17</v>
      </c>
      <c r="F4" s="21" t="s">
        <v>33</v>
      </c>
    </row>
    <row r="5" spans="1:6" x14ac:dyDescent="0.25">
      <c r="A5" s="6">
        <v>43905</v>
      </c>
      <c r="B5" s="4">
        <v>-36.5</v>
      </c>
      <c r="C5" s="4" t="s">
        <v>18</v>
      </c>
      <c r="D5" s="4" t="s">
        <v>31</v>
      </c>
      <c r="F5" s="20" t="s">
        <v>13</v>
      </c>
    </row>
    <row r="6" spans="1:6" x14ac:dyDescent="0.25">
      <c r="A6" s="6">
        <v>43905</v>
      </c>
      <c r="B6" s="4">
        <v>-77.150000000000006</v>
      </c>
      <c r="C6" s="4" t="s">
        <v>19</v>
      </c>
      <c r="D6" s="4" t="s">
        <v>15</v>
      </c>
      <c r="F6" s="20" t="s">
        <v>28</v>
      </c>
    </row>
    <row r="7" spans="1:6" x14ac:dyDescent="0.25">
      <c r="A7" s="6">
        <v>43905</v>
      </c>
      <c r="B7" s="4">
        <v>-30.46</v>
      </c>
      <c r="C7" s="4" t="s">
        <v>20</v>
      </c>
      <c r="D7" s="4" t="s">
        <v>15</v>
      </c>
      <c r="F7" s="20" t="s">
        <v>15</v>
      </c>
    </row>
    <row r="8" spans="1:6" x14ac:dyDescent="0.25">
      <c r="A8" s="6">
        <v>43908</v>
      </c>
      <c r="B8" s="4">
        <v>800</v>
      </c>
      <c r="C8" s="4" t="s">
        <v>40</v>
      </c>
      <c r="D8" s="4" t="s">
        <v>30</v>
      </c>
      <c r="F8" s="20" t="s">
        <v>25</v>
      </c>
    </row>
    <row r="9" spans="1:6" x14ac:dyDescent="0.25">
      <c r="A9" s="6">
        <v>43908</v>
      </c>
      <c r="B9" s="4">
        <v>500</v>
      </c>
      <c r="C9" s="4" t="s">
        <v>40</v>
      </c>
      <c r="D9" s="4" t="s">
        <v>30</v>
      </c>
      <c r="F9" s="20" t="s">
        <v>17</v>
      </c>
    </row>
    <row r="10" spans="1:6" x14ac:dyDescent="0.25">
      <c r="A10" s="6">
        <v>43908</v>
      </c>
      <c r="B10" s="4">
        <v>-11.5</v>
      </c>
      <c r="C10" s="4" t="s">
        <v>21</v>
      </c>
      <c r="D10" s="4" t="s">
        <v>31</v>
      </c>
      <c r="F10" s="20" t="s">
        <v>41</v>
      </c>
    </row>
    <row r="11" spans="1:6" x14ac:dyDescent="0.25">
      <c r="A11" s="6">
        <v>43908</v>
      </c>
      <c r="B11" s="4">
        <v>-69.86</v>
      </c>
      <c r="C11" s="4" t="s">
        <v>14</v>
      </c>
      <c r="D11" s="4" t="s">
        <v>15</v>
      </c>
      <c r="F11" s="20" t="s">
        <v>31</v>
      </c>
    </row>
    <row r="12" spans="1:6" x14ac:dyDescent="0.25">
      <c r="A12" s="6">
        <v>43909</v>
      </c>
      <c r="B12" s="4">
        <v>-6.7</v>
      </c>
      <c r="C12" s="4" t="s">
        <v>22</v>
      </c>
      <c r="D12" s="4" t="s">
        <v>31</v>
      </c>
      <c r="F12" s="21" t="s">
        <v>34</v>
      </c>
    </row>
    <row r="13" spans="1:6" x14ac:dyDescent="0.25">
      <c r="A13" s="6">
        <v>43909</v>
      </c>
      <c r="B13" s="4">
        <v>-13.04</v>
      </c>
      <c r="C13" s="4" t="s">
        <v>20</v>
      </c>
      <c r="D13" s="4" t="s">
        <v>15</v>
      </c>
      <c r="F13" s="22" t="s">
        <v>37</v>
      </c>
    </row>
    <row r="14" spans="1:6" x14ac:dyDescent="0.25">
      <c r="A14" s="6">
        <v>43910</v>
      </c>
      <c r="B14" s="4">
        <v>-12.4</v>
      </c>
      <c r="C14" s="4" t="s">
        <v>23</v>
      </c>
      <c r="D14" s="4" t="s">
        <v>31</v>
      </c>
      <c r="F14" s="21" t="s">
        <v>35</v>
      </c>
    </row>
    <row r="15" spans="1:6" x14ac:dyDescent="0.25">
      <c r="A15" s="6">
        <v>43910</v>
      </c>
      <c r="B15" s="4">
        <v>-34</v>
      </c>
      <c r="C15" s="4" t="s">
        <v>12</v>
      </c>
      <c r="D15" s="4" t="s">
        <v>13</v>
      </c>
      <c r="F15" s="21" t="s">
        <v>36</v>
      </c>
    </row>
    <row r="16" spans="1:6" x14ac:dyDescent="0.25">
      <c r="A16" s="6">
        <v>43910</v>
      </c>
      <c r="B16" s="4">
        <v>-191.05</v>
      </c>
      <c r="C16" s="4" t="s">
        <v>24</v>
      </c>
      <c r="D16" s="4" t="s">
        <v>25</v>
      </c>
    </row>
    <row r="17" spans="1:10" x14ac:dyDescent="0.25">
      <c r="A17" s="6">
        <v>43910</v>
      </c>
      <c r="B17" s="4">
        <v>-250</v>
      </c>
      <c r="C17" s="4" t="s">
        <v>16</v>
      </c>
      <c r="D17" s="4" t="s">
        <v>17</v>
      </c>
      <c r="G17" s="12"/>
      <c r="H17" s="12"/>
      <c r="I17" s="12"/>
      <c r="J17" s="12"/>
    </row>
    <row r="18" spans="1:10" x14ac:dyDescent="0.25">
      <c r="A18" s="6">
        <v>43911</v>
      </c>
      <c r="B18" s="4">
        <v>-18.8</v>
      </c>
      <c r="C18" s="4" t="s">
        <v>26</v>
      </c>
      <c r="D18" s="4" t="s">
        <v>31</v>
      </c>
      <c r="G18" s="14"/>
      <c r="H18" s="14"/>
      <c r="I18" s="14"/>
      <c r="J18" s="12"/>
    </row>
    <row r="19" spans="1:10" x14ac:dyDescent="0.25">
      <c r="A19" s="6">
        <v>43911</v>
      </c>
      <c r="B19" s="4">
        <v>-87.62</v>
      </c>
      <c r="C19" s="4" t="s">
        <v>19</v>
      </c>
      <c r="D19" s="4" t="s">
        <v>15</v>
      </c>
      <c r="G19" s="10"/>
      <c r="H19" s="13"/>
      <c r="I19" s="13"/>
      <c r="J19" s="12"/>
    </row>
    <row r="20" spans="1:10" x14ac:dyDescent="0.25">
      <c r="A20" s="6">
        <v>43912</v>
      </c>
      <c r="B20" s="4">
        <v>-95.69</v>
      </c>
      <c r="C20" s="4" t="s">
        <v>27</v>
      </c>
      <c r="D20" s="4" t="s">
        <v>28</v>
      </c>
      <c r="G20" s="15"/>
      <c r="H20" s="13"/>
      <c r="I20" s="13"/>
      <c r="J20" s="12"/>
    </row>
    <row r="21" spans="1:10" x14ac:dyDescent="0.25">
      <c r="A21" s="6">
        <v>43912</v>
      </c>
      <c r="B21" s="4">
        <v>-7.54</v>
      </c>
      <c r="C21" s="4" t="s">
        <v>20</v>
      </c>
      <c r="D21" s="4" t="s">
        <v>15</v>
      </c>
      <c r="G21" s="10"/>
      <c r="H21" s="13"/>
      <c r="I21" s="13"/>
      <c r="J21" s="11"/>
    </row>
    <row r="22" spans="1:10" x14ac:dyDescent="0.25">
      <c r="A22" s="6">
        <v>43913</v>
      </c>
      <c r="B22" s="4">
        <v>-100.76</v>
      </c>
      <c r="C22" s="4" t="s">
        <v>29</v>
      </c>
      <c r="D22" s="4" t="s">
        <v>41</v>
      </c>
      <c r="G22" s="10"/>
      <c r="H22" s="17"/>
      <c r="I22" s="17"/>
      <c r="J22" s="11"/>
    </row>
    <row r="23" spans="1:10" x14ac:dyDescent="0.25">
      <c r="A23" s="6">
        <v>43914</v>
      </c>
      <c r="B23" s="4">
        <v>-32.72</v>
      </c>
      <c r="C23" s="4" t="s">
        <v>14</v>
      </c>
      <c r="D23" s="4" t="s">
        <v>15</v>
      </c>
      <c r="G23" s="11"/>
      <c r="H23" s="11"/>
      <c r="I23" s="11"/>
      <c r="J23" s="11"/>
    </row>
    <row r="24" spans="1:10" x14ac:dyDescent="0.25">
      <c r="A24" s="6">
        <v>43915</v>
      </c>
      <c r="B24" s="4">
        <v>800</v>
      </c>
      <c r="C24" s="4" t="s">
        <v>40</v>
      </c>
      <c r="D24" s="4" t="s">
        <v>30</v>
      </c>
      <c r="G24" s="16"/>
      <c r="H24" s="12"/>
      <c r="I24" s="12"/>
      <c r="J24" s="12"/>
    </row>
    <row r="25" spans="1:10" x14ac:dyDescent="0.25">
      <c r="A25" s="6">
        <v>43915</v>
      </c>
      <c r="B25" s="4">
        <v>500</v>
      </c>
      <c r="C25" s="4" t="s">
        <v>40</v>
      </c>
      <c r="D25" s="4" t="s">
        <v>30</v>
      </c>
    </row>
    <row r="26" spans="1:10" x14ac:dyDescent="0.25">
      <c r="A26" s="7"/>
    </row>
    <row r="27" spans="1:10" x14ac:dyDescent="0.25">
      <c r="A27" s="7"/>
    </row>
    <row r="28" spans="1:10" x14ac:dyDescent="0.25">
      <c r="A28" s="7"/>
    </row>
    <row r="29" spans="1:10" x14ac:dyDescent="0.25">
      <c r="A29" s="7"/>
    </row>
    <row r="30" spans="1:10" x14ac:dyDescent="0.25">
      <c r="A30" s="7"/>
    </row>
    <row r="31" spans="1:10" x14ac:dyDescent="0.25">
      <c r="A31" s="7"/>
    </row>
    <row r="32" spans="1:10" x14ac:dyDescent="0.25">
      <c r="A32" s="7"/>
    </row>
    <row r="33" spans="1:1" x14ac:dyDescent="0.25">
      <c r="A33" s="7"/>
    </row>
    <row r="34" spans="1:1" x14ac:dyDescent="0.25">
      <c r="A34" s="7"/>
    </row>
    <row r="35" spans="1:1" x14ac:dyDescent="0.25">
      <c r="A35" s="8"/>
    </row>
    <row r="36" spans="1:1" x14ac:dyDescent="0.25">
      <c r="A36" s="7"/>
    </row>
    <row r="37" spans="1:1" x14ac:dyDescent="0.25">
      <c r="A37" s="7"/>
    </row>
    <row r="38" spans="1:1" x14ac:dyDescent="0.25">
      <c r="A38" s="7"/>
    </row>
    <row r="39" spans="1:1" x14ac:dyDescent="0.25">
      <c r="A39" s="7"/>
    </row>
    <row r="40" spans="1:1" x14ac:dyDescent="0.25">
      <c r="A40" s="7"/>
    </row>
    <row r="41" spans="1:1" x14ac:dyDescent="0.25">
      <c r="A41" s="7"/>
    </row>
    <row r="42" spans="1:1" x14ac:dyDescent="0.25">
      <c r="A42" s="7"/>
    </row>
    <row r="43" spans="1:1" x14ac:dyDescent="0.25">
      <c r="A43" s="8"/>
    </row>
    <row r="44" spans="1:1" x14ac:dyDescent="0.25">
      <c r="A44" s="7"/>
    </row>
    <row r="45" spans="1:1" x14ac:dyDescent="0.25">
      <c r="A45" s="7"/>
    </row>
    <row r="46" spans="1:1" x14ac:dyDescent="0.25">
      <c r="A46" s="7"/>
    </row>
    <row r="47" spans="1:1" x14ac:dyDescent="0.25">
      <c r="A47" s="7"/>
    </row>
    <row r="48" spans="1:1" x14ac:dyDescent="0.25">
      <c r="A48" s="7"/>
    </row>
    <row r="49" spans="1:1" x14ac:dyDescent="0.25">
      <c r="A49" s="7"/>
    </row>
    <row r="50" spans="1:1" x14ac:dyDescent="0.25">
      <c r="A50" s="7"/>
    </row>
    <row r="51" spans="1:1" x14ac:dyDescent="0.25">
      <c r="A51" s="8"/>
    </row>
    <row r="52" spans="1:1" x14ac:dyDescent="0.25">
      <c r="A52" s="7"/>
    </row>
    <row r="53" spans="1:1" x14ac:dyDescent="0.25">
      <c r="A53" s="7"/>
    </row>
    <row r="54" spans="1:1" x14ac:dyDescent="0.25">
      <c r="A54" s="7"/>
    </row>
    <row r="55" spans="1:1" x14ac:dyDescent="0.25">
      <c r="A55" s="7"/>
    </row>
    <row r="56" spans="1:1" x14ac:dyDescent="0.25">
      <c r="A56" s="7"/>
    </row>
    <row r="57" spans="1:1" x14ac:dyDescent="0.25">
      <c r="A57" s="7"/>
    </row>
    <row r="58" spans="1:1" x14ac:dyDescent="0.25">
      <c r="A58" s="7"/>
    </row>
    <row r="59" spans="1:1" x14ac:dyDescent="0.25">
      <c r="A59" s="7"/>
    </row>
    <row r="60" spans="1:1" x14ac:dyDescent="0.25">
      <c r="A60" s="8"/>
    </row>
    <row r="61" spans="1:1" x14ac:dyDescent="0.25">
      <c r="A61" s="7"/>
    </row>
    <row r="62" spans="1:1" x14ac:dyDescent="0.25">
      <c r="A62" s="7"/>
    </row>
    <row r="63" spans="1:1" x14ac:dyDescent="0.25">
      <c r="A63" s="7"/>
    </row>
    <row r="64" spans="1:1" x14ac:dyDescent="0.25">
      <c r="A64" s="7"/>
    </row>
    <row r="65" spans="1:1" x14ac:dyDescent="0.25">
      <c r="A65" s="7"/>
    </row>
    <row r="66" spans="1:1" x14ac:dyDescent="0.25">
      <c r="A66" s="7"/>
    </row>
    <row r="67" spans="1:1" x14ac:dyDescent="0.25">
      <c r="A67" s="7"/>
    </row>
    <row r="68" spans="1:1" x14ac:dyDescent="0.25">
      <c r="A68" s="7"/>
    </row>
    <row r="69" spans="1:1" x14ac:dyDescent="0.25">
      <c r="A69" s="7"/>
    </row>
    <row r="70" spans="1:1" x14ac:dyDescent="0.25">
      <c r="A70" s="8"/>
    </row>
    <row r="71" spans="1:1" x14ac:dyDescent="0.25">
      <c r="A71" s="7"/>
    </row>
    <row r="72" spans="1:1" x14ac:dyDescent="0.25">
      <c r="A72" s="7"/>
    </row>
    <row r="73" spans="1:1" x14ac:dyDescent="0.25">
      <c r="A73" s="7"/>
    </row>
    <row r="74" spans="1:1" x14ac:dyDescent="0.25">
      <c r="A74" s="7"/>
    </row>
    <row r="75" spans="1:1" x14ac:dyDescent="0.25">
      <c r="A75" s="7"/>
    </row>
    <row r="76" spans="1:1" x14ac:dyDescent="0.25">
      <c r="A76" s="7"/>
    </row>
    <row r="77" spans="1:1" x14ac:dyDescent="0.25">
      <c r="A77" s="7"/>
    </row>
    <row r="78" spans="1:1" x14ac:dyDescent="0.25">
      <c r="A78" s="7"/>
    </row>
    <row r="79" spans="1:1" x14ac:dyDescent="0.25">
      <c r="A79" s="7"/>
    </row>
    <row r="80" spans="1:1" x14ac:dyDescent="0.25">
      <c r="A80" s="8"/>
    </row>
    <row r="81" spans="1:1" x14ac:dyDescent="0.25">
      <c r="A81" s="7"/>
    </row>
    <row r="82" spans="1:1" x14ac:dyDescent="0.25">
      <c r="A82" s="7"/>
    </row>
    <row r="83" spans="1:1" x14ac:dyDescent="0.25">
      <c r="A83" s="7"/>
    </row>
    <row r="84" spans="1:1" x14ac:dyDescent="0.25">
      <c r="A84" s="7"/>
    </row>
    <row r="85" spans="1:1" x14ac:dyDescent="0.25">
      <c r="A85" s="7"/>
    </row>
    <row r="86" spans="1:1" x14ac:dyDescent="0.25">
      <c r="A86" s="7"/>
    </row>
    <row r="87" spans="1:1" x14ac:dyDescent="0.25">
      <c r="A87" s="7"/>
    </row>
    <row r="88" spans="1:1" x14ac:dyDescent="0.25">
      <c r="A88" s="7"/>
    </row>
    <row r="89" spans="1:1" x14ac:dyDescent="0.25">
      <c r="A89" s="8"/>
    </row>
    <row r="90" spans="1:1" x14ac:dyDescent="0.25">
      <c r="A90" s="7"/>
    </row>
    <row r="91" spans="1:1" x14ac:dyDescent="0.25">
      <c r="A91" s="7"/>
    </row>
    <row r="92" spans="1:1" x14ac:dyDescent="0.25">
      <c r="A92" s="7"/>
    </row>
    <row r="93" spans="1:1" x14ac:dyDescent="0.25">
      <c r="A93" s="7"/>
    </row>
    <row r="94" spans="1:1" x14ac:dyDescent="0.25">
      <c r="A94" s="7"/>
    </row>
    <row r="95" spans="1:1" x14ac:dyDescent="0.25">
      <c r="A95" s="7"/>
    </row>
    <row r="96" spans="1:1" x14ac:dyDescent="0.25">
      <c r="A96" s="7"/>
    </row>
    <row r="97" spans="1:1" x14ac:dyDescent="0.25">
      <c r="A97" s="8"/>
    </row>
    <row r="98" spans="1:1" x14ac:dyDescent="0.25">
      <c r="A98" s="7"/>
    </row>
    <row r="99" spans="1:1" x14ac:dyDescent="0.25">
      <c r="A99" s="7"/>
    </row>
    <row r="100" spans="1:1" x14ac:dyDescent="0.25">
      <c r="A100" s="7"/>
    </row>
    <row r="101" spans="1:1" x14ac:dyDescent="0.25">
      <c r="A101" s="7"/>
    </row>
    <row r="102" spans="1:1" x14ac:dyDescent="0.25">
      <c r="A102" s="7"/>
    </row>
    <row r="103" spans="1:1" x14ac:dyDescent="0.25">
      <c r="A103" s="7"/>
    </row>
    <row r="104" spans="1:1" x14ac:dyDescent="0.25">
      <c r="A104" s="7"/>
    </row>
    <row r="105" spans="1:1" x14ac:dyDescent="0.25">
      <c r="A105" s="8"/>
    </row>
    <row r="106" spans="1:1" x14ac:dyDescent="0.25">
      <c r="A106" s="7"/>
    </row>
    <row r="107" spans="1:1" x14ac:dyDescent="0.25">
      <c r="A107" s="7"/>
    </row>
    <row r="108" spans="1:1" x14ac:dyDescent="0.25">
      <c r="A108" s="7"/>
    </row>
    <row r="109" spans="1:1" x14ac:dyDescent="0.25">
      <c r="A109" s="7"/>
    </row>
    <row r="110" spans="1:1" x14ac:dyDescent="0.25">
      <c r="A110" s="7"/>
    </row>
    <row r="111" spans="1:1" x14ac:dyDescent="0.25">
      <c r="A111" s="7"/>
    </row>
    <row r="112" spans="1:1" x14ac:dyDescent="0.25">
      <c r="A112" s="7"/>
    </row>
    <row r="113" spans="1:1" x14ac:dyDescent="0.25">
      <c r="A113" s="7"/>
    </row>
    <row r="114" spans="1:1" x14ac:dyDescent="0.25">
      <c r="A114" s="7"/>
    </row>
    <row r="115" spans="1:1" x14ac:dyDescent="0.25">
      <c r="A115" s="7"/>
    </row>
    <row r="116" spans="1:1" x14ac:dyDescent="0.25">
      <c r="A116" s="8"/>
    </row>
    <row r="117" spans="1:1" x14ac:dyDescent="0.25">
      <c r="A117" s="7"/>
    </row>
    <row r="118" spans="1:1" x14ac:dyDescent="0.25">
      <c r="A118" s="7"/>
    </row>
    <row r="119" spans="1:1" x14ac:dyDescent="0.25">
      <c r="A119" s="7"/>
    </row>
    <row r="120" spans="1:1" x14ac:dyDescent="0.25">
      <c r="A120" s="7"/>
    </row>
    <row r="121" spans="1:1" x14ac:dyDescent="0.25">
      <c r="A121" s="7"/>
    </row>
    <row r="122" spans="1:1" x14ac:dyDescent="0.25">
      <c r="A122" s="7"/>
    </row>
    <row r="123" spans="1:1" x14ac:dyDescent="0.25">
      <c r="A123" s="7"/>
    </row>
    <row r="124" spans="1:1" x14ac:dyDescent="0.25">
      <c r="A124" s="8"/>
    </row>
    <row r="125" spans="1:1" x14ac:dyDescent="0.25">
      <c r="A125" s="7"/>
    </row>
    <row r="126" spans="1:1" x14ac:dyDescent="0.25">
      <c r="A126" s="7"/>
    </row>
    <row r="127" spans="1:1" x14ac:dyDescent="0.25">
      <c r="A127" s="7"/>
    </row>
    <row r="128" spans="1:1" x14ac:dyDescent="0.25">
      <c r="A128" s="7"/>
    </row>
    <row r="129" spans="1:1" x14ac:dyDescent="0.25">
      <c r="A129" s="7"/>
    </row>
    <row r="130" spans="1:1" x14ac:dyDescent="0.25">
      <c r="A130" s="7"/>
    </row>
    <row r="131" spans="1:1" x14ac:dyDescent="0.25">
      <c r="A131" s="7"/>
    </row>
    <row r="132" spans="1:1" x14ac:dyDescent="0.25">
      <c r="A132" s="7"/>
    </row>
    <row r="133" spans="1:1" x14ac:dyDescent="0.25">
      <c r="A133" s="7"/>
    </row>
    <row r="134" spans="1:1" x14ac:dyDescent="0.25">
      <c r="A134" s="7"/>
    </row>
    <row r="135" spans="1:1" x14ac:dyDescent="0.25">
      <c r="A135" s="7"/>
    </row>
    <row r="136" spans="1:1" x14ac:dyDescent="0.25">
      <c r="A136" s="7"/>
    </row>
    <row r="137" spans="1:1" x14ac:dyDescent="0.25">
      <c r="A137" s="7"/>
    </row>
    <row r="138" spans="1:1" x14ac:dyDescent="0.25">
      <c r="A138" s="7"/>
    </row>
    <row r="139" spans="1:1" x14ac:dyDescent="0.25">
      <c r="A139" s="7"/>
    </row>
    <row r="140" spans="1:1" x14ac:dyDescent="0.25">
      <c r="A140" s="7"/>
    </row>
  </sheetData>
  <autoFilter ref="A1:D14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zoomScale="90" zoomScaleNormal="90" workbookViewId="0">
      <selection activeCell="F16" sqref="F16"/>
    </sheetView>
  </sheetViews>
  <sheetFormatPr defaultRowHeight="15" x14ac:dyDescent="0.25"/>
  <cols>
    <col min="1" max="1" width="38" bestFit="1" customWidth="1"/>
    <col min="2" max="2" width="10.7109375" style="1" bestFit="1" customWidth="1"/>
    <col min="3" max="3" width="8.42578125" bestFit="1" customWidth="1"/>
  </cols>
  <sheetData>
    <row r="1" spans="1:4" ht="15" customHeight="1" x14ac:dyDescent="0.25">
      <c r="A1" s="45" t="s">
        <v>38</v>
      </c>
      <c r="B1" s="46"/>
      <c r="C1" s="46"/>
      <c r="D1" s="47"/>
    </row>
    <row r="2" spans="1:4" x14ac:dyDescent="0.25">
      <c r="A2" s="48" t="s">
        <v>2</v>
      </c>
      <c r="B2" s="49"/>
      <c r="C2" s="49"/>
      <c r="D2" s="50"/>
    </row>
    <row r="3" spans="1:4" x14ac:dyDescent="0.25">
      <c r="A3" s="48" t="s">
        <v>39</v>
      </c>
      <c r="B3" s="49"/>
      <c r="C3" s="49"/>
      <c r="D3" s="50"/>
    </row>
    <row r="4" spans="1:4" x14ac:dyDescent="0.25">
      <c r="A4" s="23"/>
      <c r="B4" s="24"/>
      <c r="C4" s="25"/>
      <c r="D4" s="26"/>
    </row>
    <row r="5" spans="1:4" x14ac:dyDescent="0.25">
      <c r="A5" s="27" t="s">
        <v>3</v>
      </c>
      <c r="B5" s="28" t="s">
        <v>5</v>
      </c>
      <c r="C5" s="25"/>
      <c r="D5" s="26"/>
    </row>
    <row r="6" spans="1:4" x14ac:dyDescent="0.25">
      <c r="A6" s="29" t="str">
        <f>Transactions!F3</f>
        <v>1001 - Income - Wages</v>
      </c>
      <c r="B6" s="30">
        <f>Transactions!B8+Transactions!B9+Transactions!B24+Transactions!B25</f>
        <v>2600</v>
      </c>
      <c r="C6" s="31">
        <f>B6/$B$7</f>
        <v>1</v>
      </c>
      <c r="D6" s="26"/>
    </row>
    <row r="7" spans="1:4" x14ac:dyDescent="0.25">
      <c r="A7" s="32" t="s">
        <v>6</v>
      </c>
      <c r="B7" s="33">
        <f>SUM(B6:B6)</f>
        <v>2600</v>
      </c>
      <c r="C7" s="34">
        <f>B7/$B$7</f>
        <v>1</v>
      </c>
      <c r="D7" s="26"/>
    </row>
    <row r="8" spans="1:4" x14ac:dyDescent="0.25">
      <c r="A8" s="23"/>
      <c r="B8" s="30"/>
      <c r="C8" s="25"/>
      <c r="D8" s="26"/>
    </row>
    <row r="9" spans="1:4" x14ac:dyDescent="0.25">
      <c r="A9" s="27" t="s">
        <v>4</v>
      </c>
      <c r="B9" s="28" t="s">
        <v>5</v>
      </c>
      <c r="C9" s="25"/>
      <c r="D9" s="26"/>
    </row>
    <row r="10" spans="1:4" x14ac:dyDescent="0.25">
      <c r="A10" s="23" t="str">
        <f>Transactions!F5</f>
        <v>2001 - Electricity Expense</v>
      </c>
      <c r="B10" s="30">
        <f>Transactions!B2+Transactions!B15</f>
        <v>-68</v>
      </c>
      <c r="C10" s="35">
        <f>-B10/$B$7</f>
        <v>2.6153846153846153E-2</v>
      </c>
      <c r="D10" s="26"/>
    </row>
    <row r="11" spans="1:4" x14ac:dyDescent="0.25">
      <c r="A11" s="23" t="str">
        <f>Transactions!F6</f>
        <v>2002 - Fuel expense</v>
      </c>
      <c r="B11" s="30">
        <f>Transactions!B20</f>
        <v>-95.69</v>
      </c>
      <c r="C11" s="35">
        <f t="shared" ref="C11:C17" si="0">-B11/$B$7</f>
        <v>3.6803846153846152E-2</v>
      </c>
      <c r="D11" s="26"/>
    </row>
    <row r="12" spans="1:4" x14ac:dyDescent="0.25">
      <c r="A12" s="23" t="str">
        <f>Transactions!F7</f>
        <v>2003 - Grocheries Expense</v>
      </c>
      <c r="B12" s="30">
        <f>Transactions!B3+Transactions!B6+Transactions!B7+Transactions!B11+Transactions!B13+Transactions!B19+Transactions!B21+Transactions!B23</f>
        <v>-432.08000000000004</v>
      </c>
      <c r="C12" s="35">
        <f t="shared" si="0"/>
        <v>0.1661846153846154</v>
      </c>
      <c r="D12" s="26"/>
    </row>
    <row r="13" spans="1:4" x14ac:dyDescent="0.25">
      <c r="A13" s="23" t="str">
        <f>Transactions!F8</f>
        <v>2004 - Health Insurance expense</v>
      </c>
      <c r="B13" s="30">
        <f>Transactions!B16</f>
        <v>-191.05</v>
      </c>
      <c r="C13" s="35">
        <f t="shared" si="0"/>
        <v>7.3480769230769238E-2</v>
      </c>
      <c r="D13" s="26"/>
    </row>
    <row r="14" spans="1:4" x14ac:dyDescent="0.25">
      <c r="A14" s="23" t="str">
        <f>Transactions!F9</f>
        <v>2005 - Home loan expense</v>
      </c>
      <c r="B14" s="30">
        <f>Transactions!B4+Transactions!B17</f>
        <v>-500</v>
      </c>
      <c r="C14" s="35">
        <f t="shared" si="0"/>
        <v>0.19230769230769232</v>
      </c>
      <c r="D14" s="26"/>
    </row>
    <row r="15" spans="1:4" x14ac:dyDescent="0.25">
      <c r="A15" s="23" t="str">
        <f>Transactions!F10</f>
        <v>2006 - Home Insurance expense</v>
      </c>
      <c r="B15" s="30">
        <f>Transactions!B22</f>
        <v>-100.76</v>
      </c>
      <c r="C15" s="35">
        <f t="shared" si="0"/>
        <v>3.8753846153846153E-2</v>
      </c>
      <c r="D15" s="36"/>
    </row>
    <row r="16" spans="1:4" x14ac:dyDescent="0.25">
      <c r="A16" s="23" t="str">
        <f>Transactions!F11</f>
        <v>2007 - Eating out/Entertainment Expense</v>
      </c>
      <c r="B16" s="30">
        <f>Transactions!B5+Transactions!B10+Transactions!B12+Transactions!B14+Transactions!B18</f>
        <v>-85.9</v>
      </c>
      <c r="C16" s="35">
        <f t="shared" si="0"/>
        <v>3.3038461538461537E-2</v>
      </c>
      <c r="D16" s="26"/>
    </row>
    <row r="17" spans="1:4" x14ac:dyDescent="0.25">
      <c r="A17" s="32" t="s">
        <v>7</v>
      </c>
      <c r="B17" s="33">
        <f>SUM(B10:B16)</f>
        <v>-1473.48</v>
      </c>
      <c r="C17" s="37">
        <f t="shared" si="0"/>
        <v>0.56672307692307688</v>
      </c>
      <c r="D17" s="26"/>
    </row>
    <row r="18" spans="1:4" x14ac:dyDescent="0.25">
      <c r="A18" s="23"/>
      <c r="B18" s="30"/>
      <c r="C18" s="25"/>
      <c r="D18" s="26"/>
    </row>
    <row r="19" spans="1:4" s="2" customFormat="1" ht="15.75" thickBot="1" x14ac:dyDescent="0.3">
      <c r="A19" s="27" t="s">
        <v>8</v>
      </c>
      <c r="B19" s="38">
        <f>B7+B17</f>
        <v>1126.52</v>
      </c>
      <c r="C19" s="39">
        <f>C7-C17</f>
        <v>0.43327692307692312</v>
      </c>
      <c r="D19" s="40">
        <f>B19/B7</f>
        <v>0.43327692307692306</v>
      </c>
    </row>
    <row r="20" spans="1:4" ht="15.75" thickBot="1" x14ac:dyDescent="0.3">
      <c r="A20" s="41"/>
      <c r="B20" s="42"/>
      <c r="C20" s="43"/>
      <c r="D20" s="44"/>
    </row>
    <row r="21" spans="1:4" x14ac:dyDescent="0.25">
      <c r="B21" s="3"/>
    </row>
    <row r="22" spans="1:4" x14ac:dyDescent="0.25">
      <c r="B22" s="3"/>
    </row>
    <row r="23" spans="1:4" x14ac:dyDescent="0.25">
      <c r="B23" s="3"/>
    </row>
    <row r="24" spans="1:4" x14ac:dyDescent="0.25">
      <c r="B24" s="3"/>
    </row>
  </sheetData>
  <mergeCells count="3">
    <mergeCell ref="A1:D1"/>
    <mergeCell ref="A2:D2"/>
    <mergeCell ref="A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Transactions</vt:lpstr>
      <vt:lpstr>PL</vt:lpstr>
    </vt:vector>
  </TitlesOfParts>
  <Company>CQUniversity Australia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Theatre Resource Account</dc:creator>
  <cp:lastModifiedBy>Admin7</cp:lastModifiedBy>
  <dcterms:created xsi:type="dcterms:W3CDTF">2017-07-25T23:30:01Z</dcterms:created>
  <dcterms:modified xsi:type="dcterms:W3CDTF">2020-04-01T13:11:08Z</dcterms:modified>
</cp:coreProperties>
</file>